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600" yWindow="7755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0" i="1" l="1"/>
  <c r="H10" i="1"/>
  <c r="H86" i="1" l="1"/>
  <c r="D32" i="1"/>
  <c r="H23" i="1"/>
  <c r="G62" i="1"/>
  <c r="D62" i="1"/>
  <c r="I21" i="1"/>
  <c r="H21" i="1"/>
  <c r="H31" i="1" s="1"/>
  <c r="I118" i="1"/>
  <c r="D60" i="1"/>
  <c r="D30" i="1"/>
  <c r="D15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I33" i="1"/>
  <c r="H62" i="1"/>
  <c r="I108" i="1"/>
  <c r="I55" i="1"/>
  <c r="I61" i="1"/>
  <c r="F65" i="1"/>
  <c r="I104" i="1"/>
  <c r="H61" i="1"/>
  <c r="I31" i="1"/>
  <c r="E65" i="1"/>
  <c r="H32" i="1"/>
  <c r="H25" i="1"/>
  <c r="I32" i="1"/>
  <c r="H93" i="1"/>
  <c r="I63" i="1"/>
  <c r="H63" i="1"/>
  <c r="D35" i="1"/>
  <c r="H94" i="1"/>
  <c r="I45" i="1"/>
  <c r="I60" i="1"/>
  <c r="E35" i="1"/>
  <c r="I15" i="1"/>
  <c r="I30" i="1"/>
  <c r="H15" i="1"/>
  <c r="I94" i="1"/>
  <c r="I93" i="1"/>
  <c r="G65" i="1"/>
  <c r="H60" i="1"/>
  <c r="D65" i="1"/>
  <c r="G35" i="1"/>
  <c r="F35" i="1"/>
  <c r="I25" i="1"/>
  <c r="H30" i="1"/>
  <c r="I62" i="1"/>
  <c r="H45" i="1"/>
  <c r="H55" i="1"/>
  <c r="I65" i="1" l="1"/>
  <c r="H35" i="1"/>
  <c r="I35" i="1"/>
  <c r="H65" i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<sst xmlns="http://schemas.openxmlformats.org/spreadsheetml/2006/main" count="156" uniqueCount="76">
  <si>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</si>
  <si>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</si>
  <si>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</si>
  <si>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</si>
  <si>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</si>
  <si>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</si>
  <si>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</si>
  <si>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</si>
  <si>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</si>
  <si>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</si>
  <si>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</si>
  <si>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</si>
  <si>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</si>
  <si>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</si>
  <si>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</si>
  <si>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</si>
  <si>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</si>
  <si>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</si>
  <si>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</si>
  <si>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</si>
  <si>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</si>
  <si>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</si>
  <si>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</si>
  <si>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</si>
  <si>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</si>
  <si>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</si>
  <si>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</si>
  <si>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</si>
  <si>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</si>
  <si>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</si>
  <si>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</si>
  <si>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</si>
  <si>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</si>
  <si>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</si>
  <si>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</si>
  <si>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</si>
  <si>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</si>
  <si>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</si>
  <si>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</si>
  <si>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</si>
  <si>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</si>
  <si>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</si>
  <si>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</si>
  <si>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</si>
  <si>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</si>
  <si>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</si>
  <si>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</si>
  <si>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</si>
  <si>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</si>
  <si>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</si>
  <si>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</si>
  <si>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</si>
  <si>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</si>
  <si>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</si>
  <si>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</si>
  <si>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</si>
  <si>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</si>
  <si>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</si>
  <si>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</si>
  <si>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</si>
  <si>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</si>
  <si>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</si>
  <si>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</si>
  <si>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</si>
  <si>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</si>
  <si>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</si>
  <si>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</si>
  <si>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</si>
  <si>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</si>
  <si>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</si>
  <si>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</si>
  <si>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</si>
  <si>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</si>
  <si>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</si>
  <si>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</si>
  <si>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>Month Ending August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</si>
</sst>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4"/>
  <sheetViews>
    <sheetView tabSelected="1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9" style="77" customWidth="1"/>
    <col min="7" max="7" width="16.28515625" style="77" bestFit="1" customWidth="1"/>
    <col min="8" max="8" width="13.28515625" style="77" customWidth="1"/>
    <col min="9" max="9" width="18" style="77" bestFit="1" customWidth="1"/>
  </cols>
  <sheetData>
    <row r="2" spans="1:10" x14ac:dyDescent="0.2">
      <c r="F2" s="5" t="s">
        <v>33</v>
      </c>
    </row>
    <row r="3" spans="1:10" x14ac:dyDescent="0.2">
      <c r="F3" s="5" t="s">
        <v>34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35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36</v>
      </c>
      <c r="G8" s="25"/>
      <c r="H8" s="25"/>
      <c r="I8" s="88"/>
    </row>
    <row r="9" spans="1:10" x14ac:dyDescent="0.2">
      <c r="A9" s="27" t="s">
        <v>37</v>
      </c>
      <c r="B9" s="11"/>
      <c r="C9" s="12"/>
      <c r="D9" s="13" t="s">
        <v>38</v>
      </c>
      <c r="E9" s="13" t="s">
        <v>39</v>
      </c>
      <c r="F9" s="13" t="s">
        <v>40</v>
      </c>
      <c r="G9" s="13" t="s">
        <v>41</v>
      </c>
      <c r="H9" s="13" t="s">
        <v>42</v>
      </c>
      <c r="I9" s="28" t="s">
        <v>43</v>
      </c>
    </row>
    <row r="10" spans="1:10" x14ac:dyDescent="0.2">
      <c r="A10" s="29" t="s">
        <v>29</v>
      </c>
      <c r="B10" s="2"/>
      <c r="C10" s="23"/>
      <c r="D10" s="89">
        <v>34091</v>
      </c>
      <c r="E10" s="89">
        <v>7254</v>
      </c>
      <c r="F10" s="89">
        <v>3427</v>
      </c>
      <c r="G10" s="89">
        <v>96</v>
      </c>
      <c r="H10" s="89">
        <f>+SUM(E10:G10)</f>
        <v>10777</v>
      </c>
      <c r="I10" s="90">
        <f>SUM(D10:G10)</f>
        <v>44868</v>
      </c>
    </row>
    <row r="11" spans="1:10" s="67" customFormat="1" x14ac:dyDescent="0.2">
      <c r="A11" s="29" t="s">
        <v>44</v>
      </c>
      <c r="B11" s="66"/>
      <c r="C11" s="66"/>
      <c r="D11" s="91">
        <v>316196</v>
      </c>
      <c r="E11" s="91">
        <v>37124</v>
      </c>
      <c r="F11" s="91">
        <v>16373</v>
      </c>
      <c r="G11" s="92">
        <v>562</v>
      </c>
      <c r="H11" s="89">
        <f>+SUM(E11:G11)</f>
        <v>54059</v>
      </c>
      <c r="I11" s="90">
        <f>SUM(D11:G11)</f>
        <v>370255</v>
      </c>
    </row>
    <row r="12" spans="1:10" x14ac:dyDescent="0.2">
      <c r="A12" s="29" t="s">
        <v>15</v>
      </c>
      <c r="B12" s="2"/>
      <c r="C12" s="2"/>
      <c r="D12" s="146">
        <v>29023</v>
      </c>
      <c r="E12" s="146">
        <v>8561</v>
      </c>
      <c r="F12" s="146">
        <v>3102</v>
      </c>
      <c r="G12" s="146">
        <v>75</v>
      </c>
      <c r="H12" s="89">
        <f>+SUM(E12:G12)</f>
        <v>11738</v>
      </c>
      <c r="I12" s="90">
        <f>SUM(D12:G12)</f>
        <v>40761</v>
      </c>
    </row>
    <row r="13" spans="1:10" x14ac:dyDescent="0.2">
      <c r="A13" s="29" t="s">
        <v>45</v>
      </c>
      <c r="B13" s="2"/>
      <c r="C13" s="2"/>
      <c r="D13" s="146">
        <v>120009</v>
      </c>
      <c r="E13" s="146">
        <v>11278</v>
      </c>
      <c r="F13" s="146">
        <v>9838</v>
      </c>
      <c r="G13" s="146">
        <v>479</v>
      </c>
      <c r="H13" s="89">
        <f>+SUM(E13:G13)</f>
        <v>21595</v>
      </c>
      <c r="I13" s="90">
        <f>SUM(D13:G13)</f>
        <v>141604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43</v>
      </c>
      <c r="B15" s="31"/>
      <c r="C15" s="32"/>
      <c r="D15" s="148">
        <f>SUM(D10:D13)</f>
        <v>499319</v>
      </c>
      <c r="E15" s="148">
        <f>SUM(E10:E13)</f>
        <v>64217</v>
      </c>
      <c r="F15" s="148">
        <f>SUM(F10:F13)</f>
        <v>32740</v>
      </c>
      <c r="G15" s="148">
        <f>SUM(G10:G13)</f>
        <v>1212</v>
      </c>
      <c r="H15" s="33">
        <f t="shared" ref="H15" si="0">SUM(H10:H13)</f>
        <v>98169</v>
      </c>
      <c r="I15" s="34">
        <f>SUM(I10:I13)</f>
        <v>597488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46</v>
      </c>
      <c r="G18" s="149"/>
      <c r="H18" s="96"/>
      <c r="I18" s="88"/>
    </row>
    <row r="19" spans="1:9" x14ac:dyDescent="0.2">
      <c r="A19" s="27" t="s">
        <v>37</v>
      </c>
      <c r="B19" s="11"/>
      <c r="C19" s="12"/>
      <c r="D19" s="151" t="s">
        <v>38</v>
      </c>
      <c r="E19" s="151" t="s">
        <v>39</v>
      </c>
      <c r="F19" s="151" t="s">
        <v>40</v>
      </c>
      <c r="G19" s="151" t="s">
        <v>41</v>
      </c>
      <c r="H19" s="13" t="s">
        <v>42</v>
      </c>
      <c r="I19" s="28" t="s">
        <v>43</v>
      </c>
    </row>
    <row r="20" spans="1:9" x14ac:dyDescent="0.2">
      <c r="A20" s="29" t="s">
        <v>29</v>
      </c>
      <c r="B20" s="2"/>
      <c r="C20" s="2"/>
      <c r="D20" s="89">
        <v>225527</v>
      </c>
      <c r="E20" s="89">
        <v>28620</v>
      </c>
      <c r="F20" s="89">
        <v>6470</v>
      </c>
      <c r="G20" s="89">
        <v>114</v>
      </c>
      <c r="H20" s="89">
        <f>+SUM(E20:G20)</f>
        <v>35204</v>
      </c>
      <c r="I20" s="90">
        <f>SUM(D20:G20)</f>
        <v>260731</v>
      </c>
    </row>
    <row r="21" spans="1:9" s="67" customFormat="1" x14ac:dyDescent="0.2">
      <c r="A21" s="29" t="s">
        <v>47</v>
      </c>
      <c r="B21" s="66"/>
      <c r="C21" s="66"/>
      <c r="D21" s="91">
        <v>1123011</v>
      </c>
      <c r="E21" s="91">
        <v>102885</v>
      </c>
      <c r="F21" s="91">
        <v>26084</v>
      </c>
      <c r="G21" s="91">
        <v>618</v>
      </c>
      <c r="H21" s="89">
        <f>+SUM(E21:G21)</f>
        <v>129587</v>
      </c>
      <c r="I21" s="90">
        <f>SUM(D21:G21)</f>
        <v>1252598</v>
      </c>
    </row>
    <row r="22" spans="1:9" x14ac:dyDescent="0.2">
      <c r="A22" s="29" t="s">
        <v>15</v>
      </c>
      <c r="B22" s="2"/>
      <c r="C22" s="2"/>
      <c r="D22" s="146">
        <v>175142</v>
      </c>
      <c r="E22" s="146">
        <v>26741</v>
      </c>
      <c r="F22" s="146">
        <v>5331</v>
      </c>
      <c r="G22" s="146">
        <v>81</v>
      </c>
      <c r="H22" s="89">
        <f>+SUM(E22:G22)</f>
        <v>32153</v>
      </c>
      <c r="I22" s="90">
        <f>SUM(D22:G22)</f>
        <v>207295</v>
      </c>
    </row>
    <row r="23" spans="1:9" x14ac:dyDescent="0.2">
      <c r="A23" s="29" t="s">
        <v>45</v>
      </c>
      <c r="B23" s="2"/>
      <c r="C23" s="2"/>
      <c r="D23" s="146">
        <v>495541</v>
      </c>
      <c r="E23" s="146">
        <v>31456</v>
      </c>
      <c r="F23" s="146">
        <v>17096</v>
      </c>
      <c r="G23" s="146">
        <v>557</v>
      </c>
      <c r="H23" s="89">
        <f>+SUM(E23:G23)</f>
        <v>49109</v>
      </c>
      <c r="I23" s="90">
        <f>SUM(D23:G23)</f>
        <v>544650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43</v>
      </c>
      <c r="B25" s="31"/>
      <c r="C25" s="32"/>
      <c r="D25" s="33">
        <f t="shared" ref="D25:I25" si="1">SUM(D20:D23)</f>
        <v>2019221</v>
      </c>
      <c r="E25" s="33">
        <f t="shared" si="1"/>
        <v>189702</v>
      </c>
      <c r="F25" s="33">
        <f t="shared" si="1"/>
        <v>54981</v>
      </c>
      <c r="G25" s="33">
        <f t="shared" si="1"/>
        <v>1370</v>
      </c>
      <c r="H25" s="33">
        <f t="shared" si="1"/>
        <v>246053</v>
      </c>
      <c r="I25" s="34">
        <f t="shared" si="1"/>
        <v>2265274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48</v>
      </c>
      <c r="G28" s="96"/>
      <c r="H28" s="96"/>
      <c r="I28" s="88"/>
    </row>
    <row r="29" spans="1:9" x14ac:dyDescent="0.2">
      <c r="A29" s="27" t="s">
        <v>37</v>
      </c>
      <c r="B29" s="11"/>
      <c r="C29" s="12"/>
      <c r="D29" s="13" t="s">
        <v>38</v>
      </c>
      <c r="E29" s="13" t="s">
        <v>39</v>
      </c>
      <c r="F29" s="13" t="s">
        <v>40</v>
      </c>
      <c r="G29" s="13" t="s">
        <v>41</v>
      </c>
      <c r="H29" s="13" t="s">
        <v>42</v>
      </c>
      <c r="I29" s="28" t="s">
        <v>43</v>
      </c>
    </row>
    <row r="30" spans="1:9" x14ac:dyDescent="0.2">
      <c r="A30" s="29" t="s">
        <v>29</v>
      </c>
      <c r="B30" s="2"/>
      <c r="C30" s="3"/>
      <c r="D30" s="97">
        <f t="shared" ref="D30:G31" si="2">D10/D20</f>
        <v>0.15116150172706594</v>
      </c>
      <c r="E30" s="97">
        <f t="shared" si="2"/>
        <v>0.25345911949685535</v>
      </c>
      <c r="F30" s="97">
        <f t="shared" si="2"/>
        <v>0.52967542503863985</v>
      </c>
      <c r="G30" s="97">
        <f t="shared" si="2"/>
        <v>0.84210526315789469</v>
      </c>
      <c r="H30" s="97">
        <f t="shared" ref="H30" si="3">H10/H20</f>
        <v>0.30612998522895124</v>
      </c>
      <c r="I30" s="98">
        <f>I10/I20</f>
        <v>0.17208540603150374</v>
      </c>
    </row>
    <row r="31" spans="1:9" x14ac:dyDescent="0.2">
      <c r="A31" s="29" t="s">
        <v>47</v>
      </c>
      <c r="B31" s="2"/>
      <c r="C31" s="3"/>
      <c r="D31" s="97">
        <f t="shared" si="2"/>
        <v>0.28156091080140799</v>
      </c>
      <c r="E31" s="97">
        <f t="shared" si="2"/>
        <v>0.36083005297176457</v>
      </c>
      <c r="F31" s="97">
        <f t="shared" si="2"/>
        <v>0.62770280631804942</v>
      </c>
      <c r="G31" s="97">
        <f t="shared" si="2"/>
        <v>0.90938511326860838</v>
      </c>
      <c r="H31" s="97">
        <f t="shared" ref="D31:I33" si="4">H11/H21</f>
        <v>0.41716375871036449</v>
      </c>
      <c r="I31" s="98">
        <f t="shared" si="4"/>
        <v>0.29558964647875857</v>
      </c>
    </row>
    <row r="32" spans="1:9" x14ac:dyDescent="0.2">
      <c r="A32" s="29" t="s">
        <v>15</v>
      </c>
      <c r="B32" s="2"/>
      <c r="C32" s="3"/>
      <c r="D32" s="97">
        <f>D12/D22</f>
        <v>0.16571125144168733</v>
      </c>
      <c r="E32" s="97">
        <f t="shared" si="4"/>
        <v>0.32014509554616505</v>
      </c>
      <c r="F32" s="97">
        <f t="shared" si="4"/>
        <v>0.58187957231288689</v>
      </c>
      <c r="G32" s="97">
        <f t="shared" si="4"/>
        <v>0.92592592592592593</v>
      </c>
      <c r="H32" s="97">
        <f t="shared" si="4"/>
        <v>0.3650670232948714</v>
      </c>
      <c r="I32" s="98">
        <f t="shared" si="4"/>
        <v>0.19663281796473625</v>
      </c>
    </row>
    <row r="33" spans="1:9" x14ac:dyDescent="0.2">
      <c r="A33" s="29" t="s">
        <v>45</v>
      </c>
      <c r="B33" s="2"/>
      <c r="C33" s="3"/>
      <c r="D33" s="97">
        <f t="shared" si="4"/>
        <v>0.24217774109508597</v>
      </c>
      <c r="E33" s="97">
        <f t="shared" si="4"/>
        <v>0.35853255340793488</v>
      </c>
      <c r="F33" s="97">
        <f t="shared" si="4"/>
        <v>0.57545624707533927</v>
      </c>
      <c r="G33" s="97">
        <f t="shared" si="4"/>
        <v>0.85996409335727109</v>
      </c>
      <c r="H33" s="97">
        <f t="shared" si="4"/>
        <v>0.43973609725304935</v>
      </c>
      <c r="I33" s="98">
        <f t="shared" si="4"/>
        <v>0.25999081979252731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43</v>
      </c>
      <c r="B35" s="31"/>
      <c r="C35" s="32"/>
      <c r="D35" s="63">
        <f t="shared" ref="D35:I35" si="5">D15/D25</f>
        <v>0.24728298685483163</v>
      </c>
      <c r="E35" s="63">
        <f t="shared" si="5"/>
        <v>0.33851514480606426</v>
      </c>
      <c r="F35" s="63">
        <f t="shared" si="5"/>
        <v>0.59547843800585654</v>
      </c>
      <c r="G35" s="63">
        <f t="shared" si="5"/>
        <v>0.88467153284671529</v>
      </c>
      <c r="H35" s="63">
        <f t="shared" si="5"/>
        <v>0.3989750175775138</v>
      </c>
      <c r="I35" s="64">
        <f t="shared" si="5"/>
        <v>0.26375970412409272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49</v>
      </c>
      <c r="G38" s="96"/>
      <c r="H38" s="96"/>
      <c r="I38" s="88"/>
    </row>
    <row r="39" spans="1:9" x14ac:dyDescent="0.2">
      <c r="A39" s="35" t="s">
        <v>37</v>
      </c>
      <c r="B39" s="17"/>
      <c r="C39" s="18"/>
      <c r="D39" s="19" t="s">
        <v>38</v>
      </c>
      <c r="E39" s="19" t="s">
        <v>39</v>
      </c>
      <c r="F39" s="19" t="s">
        <v>40</v>
      </c>
      <c r="G39" s="19" t="s">
        <v>41</v>
      </c>
      <c r="H39" s="19" t="s">
        <v>42</v>
      </c>
      <c r="I39" s="36" t="s">
        <v>43</v>
      </c>
    </row>
    <row r="40" spans="1:9" x14ac:dyDescent="0.2">
      <c r="A40" s="29" t="s">
        <v>29</v>
      </c>
      <c r="B40" s="6"/>
      <c r="C40" s="6"/>
      <c r="D40" s="89">
        <v>124.5</v>
      </c>
      <c r="E40" s="89">
        <v>24.7</v>
      </c>
      <c r="F40" s="89">
        <v>232.2</v>
      </c>
      <c r="G40" s="89">
        <v>229.3</v>
      </c>
      <c r="H40" s="89">
        <f>+SUM(E40:G40)</f>
        <v>486.2</v>
      </c>
      <c r="I40" s="90">
        <f>SUM(D40:G40)</f>
        <v>610.70000000000005</v>
      </c>
    </row>
    <row r="41" spans="1:9" s="67" customFormat="1" x14ac:dyDescent="0.2">
      <c r="A41" s="37" t="s">
        <v>47</v>
      </c>
      <c r="B41" s="68"/>
      <c r="C41" s="68"/>
      <c r="D41" s="91">
        <v>1149.01</v>
      </c>
      <c r="E41" s="91">
        <v>128.99</v>
      </c>
      <c r="F41" s="91">
        <v>1279.55</v>
      </c>
      <c r="G41" s="101">
        <v>1145</v>
      </c>
      <c r="H41" s="89">
        <f>+SUM(E41:G41)</f>
        <v>2553.54</v>
      </c>
      <c r="I41" s="90">
        <f>SUM(D41:G41)</f>
        <v>3702.55</v>
      </c>
    </row>
    <row r="42" spans="1:9" x14ac:dyDescent="0.2">
      <c r="A42" s="37" t="s">
        <v>15</v>
      </c>
      <c r="B42" s="6"/>
      <c r="C42" s="6"/>
      <c r="D42" s="146">
        <v>104.1</v>
      </c>
      <c r="E42" s="146">
        <v>33.5</v>
      </c>
      <c r="F42" s="146">
        <v>171.8</v>
      </c>
      <c r="G42" s="146">
        <v>119.6</v>
      </c>
      <c r="H42" s="103">
        <f>+SUM(E42:G42)</f>
        <v>324.89999999999998</v>
      </c>
      <c r="I42" s="90">
        <f>SUM(D42:G42)</f>
        <v>429</v>
      </c>
    </row>
    <row r="43" spans="1:9" x14ac:dyDescent="0.2">
      <c r="A43" s="37" t="s">
        <v>45</v>
      </c>
      <c r="B43" s="6"/>
      <c r="C43" s="6"/>
      <c r="D43" s="89">
        <v>435.7</v>
      </c>
      <c r="E43" s="89">
        <v>41.6</v>
      </c>
      <c r="F43" s="89">
        <v>717.3</v>
      </c>
      <c r="G43" s="89">
        <v>633</v>
      </c>
      <c r="H43" s="89">
        <f>+SUM(E43:G43)</f>
        <v>1391.9</v>
      </c>
      <c r="I43" s="90">
        <f>SUM(D43:G43)</f>
        <v>1827.6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43</v>
      </c>
      <c r="B45" s="39"/>
      <c r="C45" s="40"/>
      <c r="D45" s="33">
        <f t="shared" ref="D45:I45" si="6">SUM(D40:D43)</f>
        <v>1813.31</v>
      </c>
      <c r="E45" s="33">
        <f t="shared" si="6"/>
        <v>228.79</v>
      </c>
      <c r="F45" s="33">
        <f t="shared" si="6"/>
        <v>2400.85</v>
      </c>
      <c r="G45" s="33">
        <f t="shared" si="6"/>
        <v>2126.8999999999996</v>
      </c>
      <c r="H45" s="33">
        <f t="shared" si="6"/>
        <v>4756.54</v>
      </c>
      <c r="I45" s="34">
        <f t="shared" si="6"/>
        <v>6569.85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50</v>
      </c>
      <c r="G48" s="96"/>
      <c r="H48" s="96"/>
      <c r="I48" s="88"/>
    </row>
    <row r="49" spans="1:9" x14ac:dyDescent="0.2">
      <c r="A49" s="35" t="s">
        <v>37</v>
      </c>
      <c r="B49" s="17"/>
      <c r="C49" s="18"/>
      <c r="D49" s="19" t="s">
        <v>38</v>
      </c>
      <c r="E49" s="19" t="s">
        <v>39</v>
      </c>
      <c r="F49" s="19" t="s">
        <v>40</v>
      </c>
      <c r="G49" s="19" t="s">
        <v>41</v>
      </c>
      <c r="H49" s="19" t="s">
        <v>42</v>
      </c>
      <c r="I49" s="36" t="s">
        <v>43</v>
      </c>
    </row>
    <row r="50" spans="1:9" x14ac:dyDescent="0.2">
      <c r="A50" s="29" t="s">
        <v>29</v>
      </c>
      <c r="B50" s="6"/>
      <c r="C50" s="6"/>
      <c r="D50" s="89">
        <v>804.2</v>
      </c>
      <c r="E50" s="89">
        <v>88</v>
      </c>
      <c r="F50" s="89">
        <v>355.7</v>
      </c>
      <c r="G50" s="89">
        <v>252.1</v>
      </c>
      <c r="H50" s="89">
        <f>+SUM(E50:G50)</f>
        <v>695.8</v>
      </c>
      <c r="I50" s="104">
        <f>SUM(D50:G50)</f>
        <v>1500</v>
      </c>
    </row>
    <row r="51" spans="1:9" s="67" customFormat="1" x14ac:dyDescent="0.2">
      <c r="A51" s="37" t="s">
        <v>47</v>
      </c>
      <c r="B51" s="68"/>
      <c r="C51" s="68"/>
      <c r="D51" s="91">
        <v>3885.48</v>
      </c>
      <c r="E51" s="91">
        <v>345.17</v>
      </c>
      <c r="F51" s="91">
        <v>1728.32</v>
      </c>
      <c r="G51" s="91">
        <v>1302.43</v>
      </c>
      <c r="H51" s="89">
        <f>+SUM(E51:G51)</f>
        <v>3375.92</v>
      </c>
      <c r="I51" s="104">
        <f>SUM(D51:G51)</f>
        <v>7261.4</v>
      </c>
    </row>
    <row r="52" spans="1:9" x14ac:dyDescent="0.2">
      <c r="A52" s="37" t="s">
        <v>15</v>
      </c>
      <c r="B52" s="6"/>
      <c r="C52" s="6"/>
      <c r="D52" s="146">
        <v>545.20000000000005</v>
      </c>
      <c r="E52" s="146">
        <v>78.099999999999994</v>
      </c>
      <c r="F52" s="146">
        <v>235.8</v>
      </c>
      <c r="G52" s="146">
        <v>125</v>
      </c>
      <c r="H52" s="103">
        <f>+SUM(E52:G52)</f>
        <v>438.9</v>
      </c>
      <c r="I52" s="104">
        <f>SUM(D52:G52)</f>
        <v>984.10000000000014</v>
      </c>
    </row>
    <row r="53" spans="1:9" x14ac:dyDescent="0.2">
      <c r="A53" s="37" t="s">
        <v>45</v>
      </c>
      <c r="B53" s="6"/>
      <c r="C53" s="6"/>
      <c r="D53" s="89">
        <v>1691.3</v>
      </c>
      <c r="E53" s="89">
        <v>96.1</v>
      </c>
      <c r="F53" s="89">
        <v>979</v>
      </c>
      <c r="G53" s="89">
        <v>749.5</v>
      </c>
      <c r="H53" s="89">
        <f>+SUM(E53:G53)</f>
        <v>1824.6</v>
      </c>
      <c r="I53" s="104">
        <f>SUM(D53:G53)</f>
        <v>3515.8999999999996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43</v>
      </c>
      <c r="B55" s="39"/>
      <c r="C55" s="40"/>
      <c r="D55" s="33">
        <f t="shared" ref="D55:I55" si="7">SUM(D50:D53)</f>
        <v>6926.18</v>
      </c>
      <c r="E55" s="33">
        <f t="shared" si="7"/>
        <v>607.37</v>
      </c>
      <c r="F55" s="33">
        <f t="shared" si="7"/>
        <v>3298.82</v>
      </c>
      <c r="G55" s="33">
        <f t="shared" si="7"/>
        <v>2429.0299999999997</v>
      </c>
      <c r="H55" s="33">
        <f t="shared" si="7"/>
        <v>6335.2199999999993</v>
      </c>
      <c r="I55" s="34">
        <f t="shared" si="7"/>
        <v>13261.4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51</v>
      </c>
      <c r="G58" s="96"/>
      <c r="H58" s="96"/>
      <c r="I58" s="88"/>
    </row>
    <row r="59" spans="1:9" x14ac:dyDescent="0.2">
      <c r="A59" s="35" t="s">
        <v>37</v>
      </c>
      <c r="B59" s="11"/>
      <c r="C59" s="12"/>
      <c r="D59" s="19" t="s">
        <v>38</v>
      </c>
      <c r="E59" s="19" t="s">
        <v>39</v>
      </c>
      <c r="F59" s="19" t="s">
        <v>40</v>
      </c>
      <c r="G59" s="19" t="s">
        <v>41</v>
      </c>
      <c r="H59" s="19" t="s">
        <v>42</v>
      </c>
      <c r="I59" s="36" t="s">
        <v>43</v>
      </c>
    </row>
    <row r="60" spans="1:9" x14ac:dyDescent="0.2">
      <c r="A60" s="29" t="s">
        <v>29</v>
      </c>
      <c r="B60" s="2"/>
      <c r="C60" s="3"/>
      <c r="D60" s="97">
        <f>D40/D50</f>
        <v>0.1548122357622482</v>
      </c>
      <c r="E60" s="97">
        <f t="shared" ref="E60:I60" si="8">E40/E50</f>
        <v>0.2806818181818182</v>
      </c>
      <c r="F60" s="97">
        <f t="shared" si="8"/>
        <v>0.65279730109642953</v>
      </c>
      <c r="G60" s="97">
        <f t="shared" si="8"/>
        <v>0.90955969853232854</v>
      </c>
      <c r="H60" s="97">
        <f t="shared" si="8"/>
        <v>0.69876401264731247</v>
      </c>
      <c r="I60" s="98">
        <f t="shared" si="8"/>
        <v>0.40713333333333335</v>
      </c>
    </row>
    <row r="61" spans="1:9" x14ac:dyDescent="0.2">
      <c r="A61" s="37" t="s">
        <v>47</v>
      </c>
      <c r="B61" s="2"/>
      <c r="C61" s="3"/>
      <c r="D61" s="97">
        <f>D41/D51</f>
        <v>0.29571893305331642</v>
      </c>
      <c r="E61" s="97">
        <f>E41/E51</f>
        <v>0.37369991598342844</v>
      </c>
      <c r="F61" s="97">
        <f>F41/F51</f>
        <v>0.74034322347713388</v>
      </c>
      <c r="G61" s="97">
        <f>G41/G51</f>
        <v>0.87912594150933254</v>
      </c>
      <c r="H61" s="97">
        <f>H41/H51</f>
        <v>0.75639825588284082</v>
      </c>
      <c r="I61" s="98">
        <f t="shared" ref="H61:I63" si="9">I41/I51</f>
        <v>0.50989478612939654</v>
      </c>
    </row>
    <row r="62" spans="1:9" x14ac:dyDescent="0.2">
      <c r="A62" s="37" t="s">
        <v>15</v>
      </c>
      <c r="B62" s="2"/>
      <c r="C62" s="3"/>
      <c r="D62" s="97">
        <f>D42/D52</f>
        <v>0.19093910491562727</v>
      </c>
      <c r="E62" s="97">
        <f t="shared" ref="D62:G63" si="10">E42/E52</f>
        <v>0.42893725992317544</v>
      </c>
      <c r="F62" s="97">
        <f t="shared" si="10"/>
        <v>0.72858354537743852</v>
      </c>
      <c r="G62" s="97">
        <f>G42/G52</f>
        <v>0.95679999999999998</v>
      </c>
      <c r="H62" s="97">
        <f>H42/H52</f>
        <v>0.74025974025974028</v>
      </c>
      <c r="I62" s="98">
        <f t="shared" si="9"/>
        <v>0.43593130779392331</v>
      </c>
    </row>
    <row r="63" spans="1:9" x14ac:dyDescent="0.2">
      <c r="A63" s="37" t="s">
        <v>45</v>
      </c>
      <c r="B63" s="2"/>
      <c r="C63" s="3"/>
      <c r="D63" s="97">
        <f t="shared" si="10"/>
        <v>0.25761248743570037</v>
      </c>
      <c r="E63" s="97">
        <f t="shared" si="10"/>
        <v>0.43288241415192513</v>
      </c>
      <c r="F63" s="97">
        <f t="shared" si="10"/>
        <v>0.73268641470888662</v>
      </c>
      <c r="G63" s="97">
        <f t="shared" si="10"/>
        <v>0.84456304202801868</v>
      </c>
      <c r="H63" s="97">
        <f t="shared" si="9"/>
        <v>0.76285213197413138</v>
      </c>
      <c r="I63" s="98">
        <f t="shared" si="9"/>
        <v>0.5198100059728662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43</v>
      </c>
      <c r="B65" s="31"/>
      <c r="C65" s="32"/>
      <c r="D65" s="63">
        <f t="shared" ref="D65:I65" si="11">D45/D55</f>
        <v>0.26180520864314816</v>
      </c>
      <c r="E65" s="63">
        <f t="shared" si="11"/>
        <v>0.37668966198528081</v>
      </c>
      <c r="F65" s="63">
        <f t="shared" si="11"/>
        <v>0.72779054328517467</v>
      </c>
      <c r="G65" s="63">
        <f t="shared" si="11"/>
        <v>0.8756170158458314</v>
      </c>
      <c r="H65" s="63">
        <f t="shared" si="11"/>
        <v>0.75080896953854803</v>
      </c>
      <c r="I65" s="64">
        <f t="shared" si="11"/>
        <v>0.49541149501560927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52</v>
      </c>
      <c r="G68" s="96"/>
      <c r="H68" s="96"/>
      <c r="I68" s="88"/>
    </row>
    <row r="69" spans="1:9" x14ac:dyDescent="0.2">
      <c r="A69" s="35" t="s">
        <v>37</v>
      </c>
      <c r="B69" s="11"/>
      <c r="C69" s="12"/>
      <c r="D69" s="19" t="s">
        <v>38</v>
      </c>
      <c r="E69" s="19" t="s">
        <v>39</v>
      </c>
      <c r="F69" s="19" t="s">
        <v>40</v>
      </c>
      <c r="G69" s="16" t="s">
        <v>41</v>
      </c>
      <c r="H69" s="20"/>
      <c r="I69" s="41"/>
    </row>
    <row r="70" spans="1:9" x14ac:dyDescent="0.2">
      <c r="A70" s="29" t="s">
        <v>29</v>
      </c>
      <c r="B70" s="2"/>
      <c r="C70" s="2"/>
      <c r="D70" s="106">
        <v>25</v>
      </c>
      <c r="E70" s="106">
        <v>28</v>
      </c>
      <c r="F70" s="106">
        <v>26</v>
      </c>
      <c r="G70" s="106">
        <v>13</v>
      </c>
      <c r="H70" s="107"/>
      <c r="I70" s="108"/>
    </row>
    <row r="71" spans="1:9" s="67" customFormat="1" x14ac:dyDescent="0.2">
      <c r="A71" s="37" t="s">
        <v>47</v>
      </c>
      <c r="B71" s="66"/>
      <c r="C71" s="66"/>
      <c r="D71" s="92">
        <v>55</v>
      </c>
      <c r="E71" s="92">
        <v>55</v>
      </c>
      <c r="F71" s="92">
        <v>52</v>
      </c>
      <c r="G71" s="92">
        <v>20</v>
      </c>
      <c r="H71" s="107"/>
      <c r="I71" s="108"/>
    </row>
    <row r="72" spans="1:9" x14ac:dyDescent="0.2">
      <c r="A72" s="37" t="s">
        <v>15</v>
      </c>
      <c r="B72" s="2"/>
      <c r="C72" s="2"/>
      <c r="D72" s="109">
        <v>36</v>
      </c>
      <c r="E72" s="109">
        <v>42</v>
      </c>
      <c r="F72" s="109">
        <v>37</v>
      </c>
      <c r="G72" s="109">
        <v>19</v>
      </c>
      <c r="H72" s="107"/>
      <c r="I72" s="108"/>
    </row>
    <row r="73" spans="1:9" x14ac:dyDescent="0.2">
      <c r="A73" s="37" t="s">
        <v>45</v>
      </c>
      <c r="B73" s="2"/>
      <c r="C73" s="2"/>
      <c r="D73" s="109">
        <v>47</v>
      </c>
      <c r="E73" s="109">
        <v>43</v>
      </c>
      <c r="F73" s="109">
        <v>42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53</v>
      </c>
    </row>
    <row r="78" spans="1:9" x14ac:dyDescent="0.2">
      <c r="F78" s="5" t="s">
        <v>28</v>
      </c>
    </row>
    <row r="80" spans="1:9" x14ac:dyDescent="0.2">
      <c r="F80" s="5" t="s">
        <v>54</v>
      </c>
    </row>
    <row r="81" spans="1:9" x14ac:dyDescent="0.2">
      <c r="F81" s="87" t="s">
        <v>55</v>
      </c>
    </row>
    <row r="82" spans="1:9" ht="13.5" thickBot="1" x14ac:dyDescent="0.25"/>
    <row r="83" spans="1:9" x14ac:dyDescent="0.2">
      <c r="A83" s="45" t="s">
        <v>37</v>
      </c>
      <c r="B83" s="46"/>
      <c r="C83" s="47"/>
      <c r="D83" s="48" t="s">
        <v>38</v>
      </c>
      <c r="E83" s="48" t="s">
        <v>39</v>
      </c>
      <c r="F83" s="48" t="s">
        <v>40</v>
      </c>
      <c r="G83" s="48" t="s">
        <v>41</v>
      </c>
      <c r="H83" s="48" t="s">
        <v>42</v>
      </c>
      <c r="I83" s="49" t="s">
        <v>43</v>
      </c>
    </row>
    <row r="84" spans="1:9" x14ac:dyDescent="0.2">
      <c r="A84" s="29" t="s">
        <v>30</v>
      </c>
      <c r="B84" s="2"/>
      <c r="C84" s="2"/>
      <c r="D84" s="69">
        <v>944</v>
      </c>
      <c r="E84" s="70">
        <v>173</v>
      </c>
      <c r="F84" s="70">
        <v>81</v>
      </c>
      <c r="G84" s="70">
        <v>54</v>
      </c>
      <c r="H84" s="69">
        <f t="shared" ref="H84:H89" si="12">SUM(E84:G84)</f>
        <v>308</v>
      </c>
      <c r="I84" s="71">
        <f t="shared" ref="I84:I91" si="13">SUM(D84:G84)</f>
        <v>1252</v>
      </c>
    </row>
    <row r="85" spans="1:9" x14ac:dyDescent="0.2">
      <c r="A85" s="29" t="s">
        <v>31</v>
      </c>
      <c r="B85" s="2"/>
      <c r="C85" s="2"/>
      <c r="D85" s="69">
        <v>1172</v>
      </c>
      <c r="E85" s="70">
        <v>167</v>
      </c>
      <c r="F85" s="70">
        <v>78</v>
      </c>
      <c r="G85" s="70">
        <v>51</v>
      </c>
      <c r="H85" s="69">
        <f t="shared" si="12"/>
        <v>296</v>
      </c>
      <c r="I85" s="71">
        <f t="shared" si="13"/>
        <v>1468</v>
      </c>
    </row>
    <row r="86" spans="1:9" s="67" customFormat="1" x14ac:dyDescent="0.2">
      <c r="A86" s="29" t="s">
        <v>56</v>
      </c>
      <c r="B86" s="66"/>
      <c r="C86" s="66"/>
      <c r="D86" s="72">
        <v>13183</v>
      </c>
      <c r="E86" s="73">
        <v>534</v>
      </c>
      <c r="F86" s="72">
        <v>200</v>
      </c>
      <c r="G86" s="74">
        <v>3</v>
      </c>
      <c r="H86" s="69">
        <f>SUM(E86:G86)</f>
        <v>737</v>
      </c>
      <c r="I86" s="71">
        <f t="shared" si="13"/>
        <v>13920</v>
      </c>
    </row>
    <row r="87" spans="1:9" s="67" customFormat="1" x14ac:dyDescent="0.2">
      <c r="A87" s="29" t="s">
        <v>57</v>
      </c>
      <c r="B87" s="66"/>
      <c r="C87" s="66"/>
      <c r="D87" s="72">
        <v>6293</v>
      </c>
      <c r="E87" s="73">
        <v>239</v>
      </c>
      <c r="F87" s="72">
        <v>218</v>
      </c>
      <c r="G87" s="74">
        <v>14</v>
      </c>
      <c r="H87" s="69">
        <f t="shared" si="12"/>
        <v>471</v>
      </c>
      <c r="I87" s="71">
        <f t="shared" si="13"/>
        <v>6764</v>
      </c>
    </row>
    <row r="88" spans="1:9" x14ac:dyDescent="0.2">
      <c r="A88" s="29" t="s">
        <v>16</v>
      </c>
      <c r="B88" s="2"/>
      <c r="C88" s="2"/>
      <c r="D88" s="144">
        <v>1561</v>
      </c>
      <c r="E88" s="145">
        <v>92</v>
      </c>
      <c r="F88" s="145">
        <v>31</v>
      </c>
      <c r="G88" s="145">
        <v>1</v>
      </c>
      <c r="H88" s="69">
        <f t="shared" si="12"/>
        <v>124</v>
      </c>
      <c r="I88" s="71">
        <f t="shared" si="13"/>
        <v>1685</v>
      </c>
    </row>
    <row r="89" spans="1:9" x14ac:dyDescent="0.2">
      <c r="A89" s="29" t="s">
        <v>17</v>
      </c>
      <c r="B89" s="2"/>
      <c r="C89" s="2"/>
      <c r="D89" s="144">
        <v>1541</v>
      </c>
      <c r="E89" s="145">
        <v>78</v>
      </c>
      <c r="F89" s="145">
        <v>37</v>
      </c>
      <c r="G89" s="145">
        <v>2</v>
      </c>
      <c r="H89" s="69">
        <f t="shared" si="12"/>
        <v>117</v>
      </c>
      <c r="I89" s="71">
        <f t="shared" si="13"/>
        <v>1658</v>
      </c>
    </row>
    <row r="90" spans="1:9" x14ac:dyDescent="0.2">
      <c r="A90" s="29" t="s">
        <v>58</v>
      </c>
      <c r="B90" s="2"/>
      <c r="C90" s="2"/>
      <c r="D90" s="69">
        <v>1936</v>
      </c>
      <c r="E90" s="69">
        <v>102</v>
      </c>
      <c r="F90" s="69">
        <v>65</v>
      </c>
      <c r="G90" s="69">
        <v>11</v>
      </c>
      <c r="H90" s="69">
        <f>SUM(E90:G90)</f>
        <v>178</v>
      </c>
      <c r="I90" s="71">
        <f t="shared" si="13"/>
        <v>2114</v>
      </c>
    </row>
    <row r="91" spans="1:9" x14ac:dyDescent="0.2">
      <c r="A91" s="29" t="s">
        <v>59</v>
      </c>
      <c r="B91" s="2"/>
      <c r="C91" s="2"/>
      <c r="D91" s="69">
        <v>3195</v>
      </c>
      <c r="E91" s="69">
        <v>189</v>
      </c>
      <c r="F91" s="69">
        <v>124</v>
      </c>
      <c r="G91" s="69">
        <v>15</v>
      </c>
      <c r="H91" s="76">
        <f>SUM(E91:G91)</f>
        <v>328</v>
      </c>
      <c r="I91" s="71">
        <f t="shared" si="13"/>
        <v>3523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60</v>
      </c>
      <c r="B93" s="14"/>
      <c r="C93" s="15"/>
      <c r="D93" s="21">
        <f t="shared" ref="D93:G94" si="14">D84+D86+D88+D90</f>
        <v>17624</v>
      </c>
      <c r="E93" s="21">
        <f t="shared" si="14"/>
        <v>901</v>
      </c>
      <c r="F93" s="21">
        <f t="shared" si="14"/>
        <v>377</v>
      </c>
      <c r="G93" s="61">
        <f t="shared" si="14"/>
        <v>69</v>
      </c>
      <c r="H93" s="21">
        <f>+SUM(E93:G93)</f>
        <v>1347</v>
      </c>
      <c r="I93" s="62">
        <f>+SUM(D93:G93)</f>
        <v>18971</v>
      </c>
    </row>
    <row r="94" spans="1:9" ht="13.5" thickBot="1" x14ac:dyDescent="0.25">
      <c r="A94" s="30" t="s">
        <v>61</v>
      </c>
      <c r="B94" s="51"/>
      <c r="C94" s="52"/>
      <c r="D94" s="53">
        <f t="shared" si="14"/>
        <v>12201</v>
      </c>
      <c r="E94" s="53">
        <f t="shared" si="14"/>
        <v>673</v>
      </c>
      <c r="F94" s="53">
        <f t="shared" si="14"/>
        <v>457</v>
      </c>
      <c r="G94" s="59">
        <f t="shared" si="14"/>
        <v>82</v>
      </c>
      <c r="H94" s="53">
        <f>+SUM(E94:G94)</f>
        <v>1212</v>
      </c>
      <c r="I94" s="60">
        <f>+SUM(D94:G94)</f>
        <v>13413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62</v>
      </c>
      <c r="G97" s="96"/>
      <c r="H97" s="96"/>
      <c r="I97" s="88"/>
    </row>
    <row r="98" spans="1:9" x14ac:dyDescent="0.2">
      <c r="A98" s="83"/>
      <c r="B98" s="1"/>
      <c r="C98" s="57" t="s">
        <v>63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64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68</v>
      </c>
      <c r="H101" s="110" t="s">
        <v>69</v>
      </c>
      <c r="I101" s="121" t="s">
        <v>43</v>
      </c>
    </row>
    <row r="102" spans="1:9" x14ac:dyDescent="0.2">
      <c r="A102" s="79" t="s">
        <v>65</v>
      </c>
      <c r="B102" s="2"/>
      <c r="C102" s="2"/>
      <c r="D102" s="122"/>
      <c r="E102" s="122"/>
      <c r="F102" s="123"/>
      <c r="G102" s="91">
        <v>19408</v>
      </c>
      <c r="H102" s="124">
        <v>13855</v>
      </c>
      <c r="I102" s="95">
        <f>SUM(G102:H102)</f>
        <v>33263</v>
      </c>
    </row>
    <row r="103" spans="1:9" x14ac:dyDescent="0.2">
      <c r="A103" s="79" t="s">
        <v>66</v>
      </c>
      <c r="B103" s="2"/>
      <c r="C103" s="2"/>
      <c r="D103" s="122"/>
      <c r="E103" s="122"/>
      <c r="F103" s="123"/>
      <c r="G103" s="91">
        <v>60306</v>
      </c>
      <c r="H103" s="124">
        <v>53660</v>
      </c>
      <c r="I103" s="95">
        <f>SUM(G103:H103)</f>
        <v>113966</v>
      </c>
    </row>
    <row r="104" spans="1:9" x14ac:dyDescent="0.2">
      <c r="A104" s="79" t="s">
        <v>67</v>
      </c>
      <c r="B104" s="2"/>
      <c r="C104" s="2"/>
      <c r="D104" s="122"/>
      <c r="E104" s="122"/>
      <c r="F104" s="123"/>
      <c r="G104" s="125">
        <f>G102/G103</f>
        <v>0.32182535734421119</v>
      </c>
      <c r="H104" s="126">
        <f>H102/H103</f>
        <v>0.25819977636973535</v>
      </c>
      <c r="I104" s="127">
        <f>I102/I103</f>
        <v>0.29186775003071092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70</v>
      </c>
      <c r="B106" s="2"/>
      <c r="C106" s="2"/>
      <c r="D106" s="122"/>
      <c r="E106" s="122"/>
      <c r="F106" s="123"/>
      <c r="G106" s="101">
        <v>86.77</v>
      </c>
      <c r="H106" s="128">
        <v>74.805700000000002</v>
      </c>
      <c r="I106" s="129">
        <f>SUM(G106:H106)</f>
        <v>161.57569999999998</v>
      </c>
    </row>
    <row r="107" spans="1:9" x14ac:dyDescent="0.2">
      <c r="A107" s="79" t="s">
        <v>71</v>
      </c>
      <c r="B107" s="2"/>
      <c r="C107" s="2"/>
      <c r="D107" s="122"/>
      <c r="E107" s="122"/>
      <c r="F107" s="123"/>
      <c r="G107" s="101">
        <v>259.87</v>
      </c>
      <c r="H107" s="128">
        <v>288.64760000000001</v>
      </c>
      <c r="I107" s="129">
        <f>SUM(G107:H107)</f>
        <v>548.51760000000002</v>
      </c>
    </row>
    <row r="108" spans="1:9" ht="13.5" thickBot="1" x14ac:dyDescent="0.25">
      <c r="A108" s="85" t="s">
        <v>72</v>
      </c>
      <c r="B108" s="54"/>
      <c r="C108" s="54"/>
      <c r="D108" s="130"/>
      <c r="E108" s="130"/>
      <c r="F108" s="131"/>
      <c r="G108" s="132">
        <f>G106/G107</f>
        <v>0.33389771808981411</v>
      </c>
      <c r="H108" s="133">
        <f>H106/H107</f>
        <v>0.25915926548497198</v>
      </c>
      <c r="I108" s="134">
        <f>I106/I107</f>
        <v>0.2945679409375378</v>
      </c>
    </row>
    <row r="109" spans="1:9" x14ac:dyDescent="0.2">
      <c r="F109" s="87" t="s">
        <v>73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3</v>
      </c>
      <c r="G111" s="96"/>
      <c r="H111" s="96"/>
      <c r="I111" s="88"/>
    </row>
    <row r="112" spans="1:9" x14ac:dyDescent="0.2">
      <c r="A112" s="157" t="s">
        <v>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32</v>
      </c>
      <c r="F115" s="10" t="s">
        <v>68</v>
      </c>
      <c r="G115" s="10" t="s">
        <v>18</v>
      </c>
      <c r="H115" s="10" t="s">
        <v>69</v>
      </c>
      <c r="I115" s="55" t="s">
        <v>43</v>
      </c>
    </row>
    <row r="116" spans="1:9" x14ac:dyDescent="0.2">
      <c r="A116" s="29" t="s">
        <v>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8</v>
      </c>
      <c r="B118" s="2"/>
      <c r="C118" s="2"/>
      <c r="D118" s="135"/>
      <c r="E118" s="139">
        <v>18</v>
      </c>
      <c r="F118" s="139">
        <v>56</v>
      </c>
      <c r="G118" s="139">
        <v>6</v>
      </c>
      <c r="H118" s="139">
        <v>78</v>
      </c>
      <c r="I118" s="137">
        <f>SUM(E118:H118)</f>
        <v>158</v>
      </c>
    </row>
    <row r="119" spans="1:9" ht="13.5" thickBot="1" x14ac:dyDescent="0.25">
      <c r="A119" s="56" t="s">
        <v>9</v>
      </c>
      <c r="B119" s="54"/>
      <c r="C119" s="54"/>
      <c r="D119" s="140"/>
      <c r="E119" s="141">
        <v>22.8</v>
      </c>
      <c r="F119" s="141">
        <v>157</v>
      </c>
      <c r="G119" s="141">
        <v>5.3</v>
      </c>
      <c r="H119" s="142">
        <v>116.5</v>
      </c>
      <c r="I119" s="143">
        <f>SUM(E119:H119)</f>
        <v>301.60000000000002</v>
      </c>
    </row>
    <row r="121" spans="1:9" x14ac:dyDescent="0.2">
      <c r="A121" s="4" t="s">
        <v>10</v>
      </c>
    </row>
    <row r="122" spans="1:9" ht="13.5" customHeight="1" x14ac:dyDescent="0.2">
      <c r="A122" s="4"/>
    </row>
    <row r="123" spans="1:9" ht="14.25" customHeight="1" x14ac:dyDescent="0.2">
      <c r="A123" s="77" t="s">
        <v>11</v>
      </c>
    </row>
    <row r="124" spans="1:9" x14ac:dyDescent="0.2">
      <c r="A124" s="4" t="s">
        <v>74</v>
      </c>
    </row>
    <row r="125" spans="1:9" x14ac:dyDescent="0.2">
      <c r="A125" s="77" t="s">
        <v>0</v>
      </c>
    </row>
    <row r="127" spans="1:9" x14ac:dyDescent="0.2">
      <c r="A127" s="77" t="s">
        <v>12</v>
      </c>
    </row>
    <row r="128" spans="1:9" x14ac:dyDescent="0.2">
      <c r="A128" s="77" t="s">
        <v>26</v>
      </c>
    </row>
    <row r="129" spans="1:9" x14ac:dyDescent="0.2">
      <c r="A129" s="77" t="s">
        <v>27</v>
      </c>
    </row>
    <row r="131" spans="1:9" x14ac:dyDescent="0.2">
      <c r="A131" s="77" t="s">
        <v>13</v>
      </c>
    </row>
    <row r="132" spans="1:9" x14ac:dyDescent="0.2">
      <c r="A132" s="77" t="s">
        <v>25</v>
      </c>
    </row>
    <row r="133" spans="1:9" x14ac:dyDescent="0.2">
      <c r="A133" s="77" t="s">
        <v>19</v>
      </c>
    </row>
    <row r="135" spans="1:9" x14ac:dyDescent="0.2">
      <c r="A135" s="77" t="s">
        <v>14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20</v>
      </c>
    </row>
    <row r="142" spans="1:9" x14ac:dyDescent="0.2">
      <c r="A142" s="77" t="s">
        <v>21</v>
      </c>
    </row>
    <row r="143" spans="1:9" x14ac:dyDescent="0.2">
      <c r="A143" s="77" t="s">
        <v>23</v>
      </c>
    </row>
    <row r="144" spans="1:9" x14ac:dyDescent="0.2">
      <c r="A144" s="77" t="s">
        <v>22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2014-11-17T17:23:01Z</dcterms:modified>
</cp:coreProperties>
</file>